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'Вып.плана._9'!$A$1:$H$60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2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<sst xmlns="http://schemas.openxmlformats.org/spreadsheetml/2006/main" count="135" uniqueCount="130">
  <si>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</si>
  <si>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</si>
  <si>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</si>
  <si>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</si>
  <si>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</si>
  <si>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</si>
  <si>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</si>
  <si>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</si>
  <si>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</si>
  <si>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</si>
  <si>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</si>
  <si>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</si>
  <si>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</si>
  <si>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</si>
  <si>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</si>
  <si>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</si>
  <si>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</si>
  <si>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</si>
  <si>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</si>
  <si>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</si>
  <si>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</si>
  <si>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</si>
  <si>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</si>
  <si>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</si>
  <si>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</si>
  <si>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</si>
  <si>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</si>
  <si>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</si>
  <si>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</si>
  <si>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</si>
  <si>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</si>
  <si>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</si>
  <si>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</si>
  <si>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</si>
  <si>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</si>
  <si>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</si>
  <si>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</si>
  <si>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</si>
  <si>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</si>
  <si>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</si>
  <si>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</si>
  <si>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</si>
  <si>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</si>
  <si>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</si>
  <si>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</si>
  <si>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</si>
  <si>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</si>
  <si>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</si>
  <si>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</si>
  <si>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</si>
  <si>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</si>
  <si>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</si>
  <si>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</si>
  <si>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</si>
  <si>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</si>
  <si>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</si>
  <si>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</si>
  <si>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</si>
  <si>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</si>
  <si>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</si>
  <si>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</si>
  <si>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</si>
  <si>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</si>
  <si>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</si>
  <si>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</si>
  <si>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</si>
  <si>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</si>
  <si>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</si>
  <si>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</si>
  <si>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</si>
  <si>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</si>
  <si>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</si>
  <si>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</si>
  <si>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</si>
  <si>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</si>
  <si>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</si>
  <si>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</si>
  <si>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</si>
  <si>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</si>
  <si>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</si>
  <si>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</si>
  <si>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 xml:space="preserve">1.2.1.3. </t>
  </si>
  <si>
    <t xml:space="preserve">1.2.1.4. </t>
  </si>
  <si>
    <t xml:space="preserve">1.3. 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</si>
  <si>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</si>
  <si>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</si>
  <si>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</si>
  <si>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</si>
  <si>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ПРИЛОЖЕНИЕ № 1</t>
  </si>
  <si>
    <t>бюджета сельского поселения Лыхма на 2019 год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</si>
  <si>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</si>
  <si>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</si>
  <si>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</si>
  <si>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</si>
  <si>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</si>
  <si>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</si>
  <si>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</si>
  <si>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</si>
  <si>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</si>
  <si>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</si>
  <si>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</si>
  <si>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</si>
  <si>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</si>
  <si>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</si>
  <si>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Субвенции бюджетам бюджетной системы Российской Федерации</t>
  </si>
  <si>
    <t>План</t>
  </si>
  <si>
    <t>К уточнению</t>
  </si>
  <si>
    <t>сельского поселения Лыхма</t>
  </si>
  <si>
    <t>000  1 03 02231 01 0000 110</t>
  </si>
  <si>
    <t>000 1 03 02241 01 0000 110</t>
  </si>
  <si>
    <t>000 1 03 02251 01 0000 110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</si>
  <si>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</si>
  <si>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</si>
  <si>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</si>
  <si>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</si>
  <si>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</si>
  <si>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от 12 декабря 2018 года № 13</t>
  </si>
  <si>
    <t xml:space="preserve">                                                                                </t>
  </si>
  <si>
    <t>Субвенции бюджетам сельских поселений на выполнение передаваемых полномочий субъектов Российской Федерации</t>
  </si>
  <si>
    <t xml:space="preserve">2.1.2.3. </t>
  </si>
  <si>
    <t xml:space="preserve">000 2 02 30024 10 0000 150
</t>
  </si>
  <si>
    <t>ПРОЧИЕ БЕЗВОЗМЕЗДНЫЕ ПОСТУПЛЕНИЯ</t>
  </si>
  <si>
    <t>000 207 00000 00 0000 000</t>
  </si>
  <si>
    <t>000 207 05020 10 0000 150</t>
  </si>
  <si>
    <t>2.2.</t>
  </si>
  <si>
    <t>2.2.1.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</si>
  <si>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</si>
  <si>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 от    декабря  2019 года  № </t>
  </si>
  <si>
    <t>1.1.1.3.</t>
  </si>
  <si>
    <t>000 1 01 02020 01 0000 110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</si>
</sst>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2"/>
      <name val="Tempus Sans ITC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vertical="top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6" fillId="0" borderId="0" xfId="52" applyFont="1" applyAlignment="1" applyProtection="1">
      <alignment horizontal="right"/>
      <protection hidden="1"/>
    </xf>
    <xf numFmtId="0" fontId="6" fillId="0" borderId="0" xfId="0" applyFont="1" applyAlignment="1">
      <alignment horizontal="right"/>
    </xf>
    <xf numFmtId="0" fontId="10" fillId="0" borderId="10" xfId="52" applyFont="1" applyBorder="1" applyAlignment="1">
      <alignment horizontal="center" vertical="center"/>
      <protection/>
    </xf>
    <xf numFmtId="4" fontId="6" fillId="0" borderId="10" xfId="52" applyNumberFormat="1" applyFont="1" applyBorder="1" applyAlignment="1">
      <alignment horizontal="center" vertical="center"/>
      <protection/>
    </xf>
    <xf numFmtId="4" fontId="5" fillId="0" borderId="10" xfId="52" applyNumberFormat="1" applyFont="1" applyBorder="1" applyAlignment="1">
      <alignment horizontal="center" vertical="center"/>
      <protection/>
    </xf>
    <xf numFmtId="0" fontId="6" fillId="0" borderId="0" xfId="52" applyNumberFormat="1" applyFont="1" applyFill="1" applyAlignment="1" applyProtection="1">
      <alignment horizontal="right"/>
      <protection hidden="1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right" vertical="top"/>
    </xf>
    <xf numFmtId="0" fontId="2" fillId="0" borderId="0" xfId="52" applyFont="1" applyFill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view="pageBreakPreview" zoomScale="86" zoomScaleNormal="200" zoomScaleSheetLayoutView="86" workbookViewId="0" topLeftCell="A1">
      <selection activeCell="Z15" sqref="Z15"/>
    </sheetView>
  </sheetViews>
  <sheetFormatPr defaultColWidth="9.00390625" defaultRowHeight="12.75"/>
  <cols>
    <col min="1" max="1" width="6.875" style="1" customWidth="1"/>
    <col min="2" max="2" width="56.75390625" style="8" customWidth="1"/>
    <col min="3" max="3" width="31.375" style="1" customWidth="1"/>
    <col min="4" max="4" width="15.25390625" style="1" hidden="1" customWidth="1"/>
    <col min="5" max="5" width="13.00390625" style="1" hidden="1" customWidth="1"/>
    <col min="6" max="6" width="19.625" style="1" hidden="1" customWidth="1"/>
    <col min="7" max="7" width="15.375" style="1" hidden="1" customWidth="1"/>
    <col min="8" max="8" width="17.125" style="1" customWidth="1"/>
    <col min="9" max="16384" width="9.125" style="1" customWidth="1"/>
  </cols>
  <sheetData>
    <row r="1" spans="2:6" ht="15.75">
      <c r="B1" s="13"/>
      <c r="C1" s="48" t="s">
        <v>88</v>
      </c>
      <c r="D1" s="48"/>
      <c r="E1" s="48"/>
      <c r="F1" s="48"/>
    </row>
    <row r="2" spans="2:6" ht="15.75">
      <c r="B2" s="13"/>
      <c r="C2" s="48" t="s">
        <v>17</v>
      </c>
      <c r="D2" s="48"/>
      <c r="E2" s="48"/>
      <c r="F2" s="48"/>
    </row>
    <row r="3" spans="2:6" ht="15.75">
      <c r="B3" s="33" t="s">
        <v>117</v>
      </c>
      <c r="C3" s="48" t="s">
        <v>107</v>
      </c>
      <c r="D3" s="48"/>
      <c r="E3" s="48"/>
      <c r="F3" s="48"/>
    </row>
    <row r="4" spans="2:6" ht="15.75">
      <c r="B4" s="13"/>
      <c r="C4" s="48" t="s">
        <v>127</v>
      </c>
      <c r="D4" s="48"/>
      <c r="E4" s="48"/>
      <c r="F4" s="48"/>
    </row>
    <row r="5" spans="2:6" ht="15.75">
      <c r="B5" s="13"/>
      <c r="C5" s="35"/>
      <c r="D5" s="36"/>
      <c r="E5" s="36"/>
      <c r="F5" s="37"/>
    </row>
    <row r="6" spans="2:6" ht="15.75">
      <c r="B6" s="13"/>
      <c r="C6" s="41" t="s">
        <v>88</v>
      </c>
      <c r="D6" s="41"/>
      <c r="E6" s="41"/>
      <c r="F6" s="41"/>
    </row>
    <row r="7" spans="2:6" ht="15.75">
      <c r="B7" s="13"/>
      <c r="C7" s="41" t="s">
        <v>17</v>
      </c>
      <c r="D7" s="41"/>
      <c r="E7" s="41"/>
      <c r="F7" s="41"/>
    </row>
    <row r="8" spans="2:6" ht="15.75">
      <c r="B8" s="13"/>
      <c r="C8" s="41" t="s">
        <v>107</v>
      </c>
      <c r="D8" s="41"/>
      <c r="E8" s="41"/>
      <c r="F8" s="41"/>
    </row>
    <row r="9" spans="2:6" ht="15.75">
      <c r="B9" s="13"/>
      <c r="C9" s="41" t="s">
        <v>116</v>
      </c>
      <c r="D9" s="41"/>
      <c r="E9" s="41"/>
      <c r="F9" s="41"/>
    </row>
    <row r="10" spans="2:6" ht="39" customHeight="1">
      <c r="B10" s="6"/>
      <c r="C10" s="4"/>
      <c r="D10" s="5"/>
      <c r="E10" s="5"/>
      <c r="F10" s="5"/>
    </row>
    <row r="11" spans="2:6" s="3" customFormat="1" ht="18.75">
      <c r="B11" s="42" t="s">
        <v>3</v>
      </c>
      <c r="C11" s="42"/>
      <c r="D11" s="42"/>
      <c r="E11" s="42"/>
      <c r="F11" s="42"/>
    </row>
    <row r="12" spans="2:6" ht="18.75">
      <c r="B12" s="42" t="s">
        <v>89</v>
      </c>
      <c r="C12" s="42"/>
      <c r="D12" s="42"/>
      <c r="E12" s="42"/>
      <c r="F12" s="42"/>
    </row>
    <row r="13" spans="2:6" ht="9.75" customHeight="1">
      <c r="B13" s="15"/>
      <c r="C13" s="15"/>
      <c r="D13" s="15"/>
      <c r="E13" s="15"/>
      <c r="F13" s="15"/>
    </row>
    <row r="14" spans="2:6" ht="15.75">
      <c r="B14" s="13"/>
      <c r="C14" s="14"/>
      <c r="D14" s="5"/>
      <c r="E14" s="5"/>
      <c r="F14" s="16" t="s">
        <v>21</v>
      </c>
    </row>
    <row r="15" spans="1:8" ht="15.75" customHeight="1">
      <c r="A15" s="47" t="s">
        <v>27</v>
      </c>
      <c r="B15" s="47" t="s">
        <v>1</v>
      </c>
      <c r="C15" s="47" t="s">
        <v>0</v>
      </c>
      <c r="D15" s="43" t="s">
        <v>105</v>
      </c>
      <c r="F15" s="47" t="s">
        <v>16</v>
      </c>
      <c r="G15" s="45" t="s">
        <v>106</v>
      </c>
      <c r="H15" s="47" t="s">
        <v>16</v>
      </c>
    </row>
    <row r="16" spans="1:8" ht="16.5" customHeight="1">
      <c r="A16" s="47"/>
      <c r="B16" s="47"/>
      <c r="C16" s="47"/>
      <c r="D16" s="44"/>
      <c r="F16" s="47"/>
      <c r="G16" s="46"/>
      <c r="H16" s="47"/>
    </row>
    <row r="17" spans="1:8" ht="16.5">
      <c r="A17" s="9">
        <v>1</v>
      </c>
      <c r="B17" s="9">
        <v>2</v>
      </c>
      <c r="C17" s="9">
        <v>3</v>
      </c>
      <c r="D17" s="9"/>
      <c r="E17" s="9"/>
      <c r="F17" s="12">
        <v>4</v>
      </c>
      <c r="G17" s="38"/>
      <c r="H17" s="20">
        <v>4</v>
      </c>
    </row>
    <row r="18" spans="1:8" ht="24" customHeight="1">
      <c r="A18" s="21" t="s">
        <v>29</v>
      </c>
      <c r="B18" s="18" t="s">
        <v>28</v>
      </c>
      <c r="C18" s="9" t="s">
        <v>4</v>
      </c>
      <c r="D18" s="26">
        <f>D19+D24+D30+D36+D39</f>
        <v>14491000</v>
      </c>
      <c r="E18" s="26">
        <f>E19+E24+E30+E36+E39</f>
        <v>155000</v>
      </c>
      <c r="F18" s="26">
        <f>F19+F24+F30+F36+F39</f>
        <v>14646000</v>
      </c>
      <c r="G18" s="26">
        <f>G19+G24+G30+G36+G39</f>
        <v>-72209.39000000001</v>
      </c>
      <c r="H18" s="40">
        <f>F18+G18</f>
        <v>14573790.61</v>
      </c>
    </row>
    <row r="19" spans="1:8" ht="22.5" customHeight="1">
      <c r="A19" s="21" t="s">
        <v>30</v>
      </c>
      <c r="B19" s="17" t="s">
        <v>46</v>
      </c>
      <c r="C19" s="10" t="s">
        <v>5</v>
      </c>
      <c r="D19" s="27">
        <f>D20</f>
        <v>13494000</v>
      </c>
      <c r="E19" s="27">
        <f>E20</f>
        <v>0</v>
      </c>
      <c r="F19" s="27">
        <f>F20</f>
        <v>13494000</v>
      </c>
      <c r="G19" s="27">
        <f>G20</f>
        <v>-278369.39</v>
      </c>
      <c r="H19" s="39">
        <f aca="true" t="shared" si="0" ref="H19:H56">F19+G19</f>
        <v>13215630.61</v>
      </c>
    </row>
    <row r="20" spans="1:8" ht="25.5" customHeight="1">
      <c r="A20" s="21" t="s">
        <v>31</v>
      </c>
      <c r="B20" s="17" t="s">
        <v>47</v>
      </c>
      <c r="C20" s="10" t="s">
        <v>6</v>
      </c>
      <c r="D20" s="27">
        <f>D21+D23</f>
        <v>13494000</v>
      </c>
      <c r="E20" s="27">
        <f>E21+E23</f>
        <v>0</v>
      </c>
      <c r="F20" s="27">
        <f>F21+F23+F22</f>
        <v>13494000</v>
      </c>
      <c r="G20" s="27">
        <f>G21+G23+G22</f>
        <v>-278369.39</v>
      </c>
      <c r="H20" s="27">
        <f>H21+H23+H22</f>
        <v>13215630.61</v>
      </c>
    </row>
    <row r="21" spans="1:8" ht="79.5" customHeight="1">
      <c r="A21" s="21" t="s">
        <v>32</v>
      </c>
      <c r="B21" s="17" t="s">
        <v>48</v>
      </c>
      <c r="C21" s="10" t="s">
        <v>18</v>
      </c>
      <c r="D21" s="27">
        <v>13472300</v>
      </c>
      <c r="E21" s="28"/>
      <c r="F21" s="27">
        <f>E21+D21</f>
        <v>13472300</v>
      </c>
      <c r="G21" s="39">
        <v>-267154.49</v>
      </c>
      <c r="H21" s="39">
        <f t="shared" si="0"/>
        <v>13205145.51</v>
      </c>
    </row>
    <row r="22" spans="1:8" ht="79.5" customHeight="1">
      <c r="A22" s="21" t="s">
        <v>33</v>
      </c>
      <c r="B22" s="19" t="s">
        <v>48</v>
      </c>
      <c r="C22" s="10" t="s">
        <v>129</v>
      </c>
      <c r="D22" s="27"/>
      <c r="E22" s="28"/>
      <c r="F22" s="27">
        <v>0</v>
      </c>
      <c r="G22" s="39">
        <v>30.1</v>
      </c>
      <c r="H22" s="39">
        <f t="shared" si="0"/>
        <v>30.1</v>
      </c>
    </row>
    <row r="23" spans="1:8" ht="52.5" customHeight="1">
      <c r="A23" s="21" t="s">
        <v>128</v>
      </c>
      <c r="B23" s="19" t="s">
        <v>100</v>
      </c>
      <c r="C23" s="11" t="s">
        <v>19</v>
      </c>
      <c r="D23" s="27">
        <v>21700</v>
      </c>
      <c r="E23" s="28"/>
      <c r="F23" s="27">
        <f>E23+D23</f>
        <v>21700</v>
      </c>
      <c r="G23" s="39">
        <v>-11245</v>
      </c>
      <c r="H23" s="39">
        <f t="shared" si="0"/>
        <v>10455</v>
      </c>
    </row>
    <row r="24" spans="1:8" ht="49.5" customHeight="1">
      <c r="A24" s="21" t="s">
        <v>84</v>
      </c>
      <c r="B24" s="19" t="s">
        <v>49</v>
      </c>
      <c r="C24" s="11" t="s">
        <v>22</v>
      </c>
      <c r="D24" s="27">
        <f>D25</f>
        <v>743900</v>
      </c>
      <c r="E24" s="27">
        <f>E25</f>
        <v>0</v>
      </c>
      <c r="F24" s="27">
        <f>F25</f>
        <v>743900</v>
      </c>
      <c r="G24" s="27">
        <f>G25</f>
        <v>79560</v>
      </c>
      <c r="H24" s="39">
        <f t="shared" si="0"/>
        <v>823460</v>
      </c>
    </row>
    <row r="25" spans="1:8" ht="37.5" customHeight="1">
      <c r="A25" s="21" t="s">
        <v>34</v>
      </c>
      <c r="B25" s="19" t="s">
        <v>50</v>
      </c>
      <c r="C25" s="11" t="s">
        <v>23</v>
      </c>
      <c r="D25" s="27">
        <f>D26+D27+D28+D29</f>
        <v>743900</v>
      </c>
      <c r="E25" s="27">
        <f>E26+E27+E28+E29</f>
        <v>0</v>
      </c>
      <c r="F25" s="27">
        <f>F26+F27+F28+F29</f>
        <v>743900</v>
      </c>
      <c r="G25" s="27">
        <f>G26+G27+G28+G29</f>
        <v>79560</v>
      </c>
      <c r="H25" s="39">
        <f t="shared" si="0"/>
        <v>823460</v>
      </c>
    </row>
    <row r="26" spans="1:8" ht="143.25" customHeight="1">
      <c r="A26" s="21" t="s">
        <v>35</v>
      </c>
      <c r="B26" s="19" t="s">
        <v>115</v>
      </c>
      <c r="C26" s="11" t="s">
        <v>108</v>
      </c>
      <c r="D26" s="27">
        <v>271800</v>
      </c>
      <c r="E26" s="28"/>
      <c r="F26" s="27">
        <f>E26+D26</f>
        <v>271800</v>
      </c>
      <c r="G26" s="39">
        <v>105100</v>
      </c>
      <c r="H26" s="39">
        <f t="shared" si="0"/>
        <v>376900</v>
      </c>
    </row>
    <row r="27" spans="1:8" ht="160.5" customHeight="1">
      <c r="A27" s="21" t="s">
        <v>36</v>
      </c>
      <c r="B27" s="19" t="s">
        <v>114</v>
      </c>
      <c r="C27" s="11" t="s">
        <v>109</v>
      </c>
      <c r="D27" s="27">
        <v>1900</v>
      </c>
      <c r="E27" s="28"/>
      <c r="F27" s="27">
        <f>E27+D27</f>
        <v>1900</v>
      </c>
      <c r="G27" s="39">
        <v>660</v>
      </c>
      <c r="H27" s="39">
        <f t="shared" si="0"/>
        <v>2560</v>
      </c>
    </row>
    <row r="28" spans="1:8" ht="145.5" customHeight="1">
      <c r="A28" s="21" t="s">
        <v>81</v>
      </c>
      <c r="B28" s="19" t="s">
        <v>113</v>
      </c>
      <c r="C28" s="11" t="s">
        <v>110</v>
      </c>
      <c r="D28" s="27">
        <v>508500</v>
      </c>
      <c r="E28" s="28"/>
      <c r="F28" s="27">
        <f>E28+D28</f>
        <v>508500</v>
      </c>
      <c r="G28" s="39">
        <v>-11500</v>
      </c>
      <c r="H28" s="39">
        <f t="shared" si="0"/>
        <v>497000</v>
      </c>
    </row>
    <row r="29" spans="1:8" ht="141" customHeight="1">
      <c r="A29" s="21" t="s">
        <v>82</v>
      </c>
      <c r="B29" s="19" t="s">
        <v>112</v>
      </c>
      <c r="C29" s="11" t="s">
        <v>111</v>
      </c>
      <c r="D29" s="27">
        <v>-38300</v>
      </c>
      <c r="E29" s="28"/>
      <c r="F29" s="27">
        <f>E29+D29</f>
        <v>-38300</v>
      </c>
      <c r="G29" s="39">
        <v>-14700</v>
      </c>
      <c r="H29" s="39">
        <f t="shared" si="0"/>
        <v>-53000</v>
      </c>
    </row>
    <row r="30" spans="1:8" ht="15.75">
      <c r="A30" s="21" t="s">
        <v>83</v>
      </c>
      <c r="B30" s="19" t="s">
        <v>51</v>
      </c>
      <c r="C30" s="10" t="s">
        <v>7</v>
      </c>
      <c r="D30" s="27">
        <f>D31+D33</f>
        <v>133100</v>
      </c>
      <c r="E30" s="27">
        <f>E31+E33</f>
        <v>0</v>
      </c>
      <c r="F30" s="27">
        <f>F31+F33</f>
        <v>133100</v>
      </c>
      <c r="G30" s="27">
        <f>G31+G33</f>
        <v>100000</v>
      </c>
      <c r="H30" s="39">
        <f t="shared" si="0"/>
        <v>233100</v>
      </c>
    </row>
    <row r="31" spans="1:8" ht="20.25" customHeight="1">
      <c r="A31" s="21" t="s">
        <v>37</v>
      </c>
      <c r="B31" s="19" t="s">
        <v>52</v>
      </c>
      <c r="C31" s="10" t="s">
        <v>8</v>
      </c>
      <c r="D31" s="27">
        <f>D32</f>
        <v>70000</v>
      </c>
      <c r="E31" s="27">
        <f>E32</f>
        <v>0</v>
      </c>
      <c r="F31" s="27">
        <f>F32</f>
        <v>70000</v>
      </c>
      <c r="G31" s="27">
        <f>G32</f>
        <v>100000</v>
      </c>
      <c r="H31" s="39">
        <f t="shared" si="0"/>
        <v>170000</v>
      </c>
    </row>
    <row r="32" spans="1:8" ht="48" customHeight="1">
      <c r="A32" s="21" t="s">
        <v>38</v>
      </c>
      <c r="B32" s="19" t="s">
        <v>101</v>
      </c>
      <c r="C32" s="10" t="s">
        <v>24</v>
      </c>
      <c r="D32" s="27">
        <v>70000</v>
      </c>
      <c r="E32" s="28"/>
      <c r="F32" s="27">
        <f>E32+D32</f>
        <v>70000</v>
      </c>
      <c r="G32" s="39">
        <v>100000</v>
      </c>
      <c r="H32" s="39">
        <f t="shared" si="0"/>
        <v>170000</v>
      </c>
    </row>
    <row r="33" spans="1:8" ht="17.25" customHeight="1">
      <c r="A33" s="21" t="s">
        <v>39</v>
      </c>
      <c r="B33" s="19" t="s">
        <v>53</v>
      </c>
      <c r="C33" s="10" t="s">
        <v>9</v>
      </c>
      <c r="D33" s="27">
        <f>D34+D35</f>
        <v>63100</v>
      </c>
      <c r="E33" s="27">
        <f>E34+E35</f>
        <v>0</v>
      </c>
      <c r="F33" s="27">
        <f>F34+F35</f>
        <v>63100</v>
      </c>
      <c r="G33" s="27">
        <f>G34+G35</f>
        <v>0</v>
      </c>
      <c r="H33" s="39">
        <f t="shared" si="0"/>
        <v>63100</v>
      </c>
    </row>
    <row r="34" spans="1:8" ht="46.5" customHeight="1">
      <c r="A34" s="21" t="s">
        <v>40</v>
      </c>
      <c r="B34" s="19" t="s">
        <v>54</v>
      </c>
      <c r="C34" s="10" t="s">
        <v>25</v>
      </c>
      <c r="D34" s="27">
        <v>46900</v>
      </c>
      <c r="E34" s="28"/>
      <c r="F34" s="27">
        <f>E34+D34</f>
        <v>46900</v>
      </c>
      <c r="G34" s="39">
        <v>0</v>
      </c>
      <c r="H34" s="39">
        <f t="shared" si="0"/>
        <v>46900</v>
      </c>
    </row>
    <row r="35" spans="1:8" ht="47.25" customHeight="1">
      <c r="A35" s="21" t="s">
        <v>41</v>
      </c>
      <c r="B35" s="19" t="s">
        <v>55</v>
      </c>
      <c r="C35" s="10" t="s">
        <v>26</v>
      </c>
      <c r="D35" s="27">
        <v>16200</v>
      </c>
      <c r="E35" s="28"/>
      <c r="F35" s="27">
        <f>E35+D35</f>
        <v>16200</v>
      </c>
      <c r="G35" s="39">
        <v>0</v>
      </c>
      <c r="H35" s="39">
        <f t="shared" si="0"/>
        <v>16200</v>
      </c>
    </row>
    <row r="36" spans="1:8" ht="15.75">
      <c r="A36" s="21" t="s">
        <v>42</v>
      </c>
      <c r="B36" s="19" t="s">
        <v>56</v>
      </c>
      <c r="C36" s="10" t="s">
        <v>10</v>
      </c>
      <c r="D36" s="27">
        <f aca="true" t="shared" si="1" ref="D36:G37">D37</f>
        <v>25000</v>
      </c>
      <c r="E36" s="27">
        <f t="shared" si="1"/>
        <v>0</v>
      </c>
      <c r="F36" s="27">
        <f t="shared" si="1"/>
        <v>25000</v>
      </c>
      <c r="G36" s="27">
        <f t="shared" si="1"/>
        <v>-6400</v>
      </c>
      <c r="H36" s="39">
        <f t="shared" si="0"/>
        <v>18600</v>
      </c>
    </row>
    <row r="37" spans="1:8" ht="48" customHeight="1">
      <c r="A37" s="21" t="s">
        <v>43</v>
      </c>
      <c r="B37" s="19" t="s">
        <v>57</v>
      </c>
      <c r="C37" s="10" t="s">
        <v>11</v>
      </c>
      <c r="D37" s="27">
        <f t="shared" si="1"/>
        <v>25000</v>
      </c>
      <c r="E37" s="27">
        <f t="shared" si="1"/>
        <v>0</v>
      </c>
      <c r="F37" s="27">
        <f>E37+D37</f>
        <v>25000</v>
      </c>
      <c r="G37" s="27">
        <f>G38</f>
        <v>-6400</v>
      </c>
      <c r="H37" s="39">
        <f t="shared" si="0"/>
        <v>18600</v>
      </c>
    </row>
    <row r="38" spans="1:8" ht="83.25" customHeight="1">
      <c r="A38" s="21" t="s">
        <v>44</v>
      </c>
      <c r="B38" s="19" t="s">
        <v>58</v>
      </c>
      <c r="C38" s="10" t="s">
        <v>12</v>
      </c>
      <c r="D38" s="27">
        <v>25000</v>
      </c>
      <c r="E38" s="28"/>
      <c r="F38" s="27">
        <f>E38+D38</f>
        <v>25000</v>
      </c>
      <c r="G38" s="39">
        <v>-6400</v>
      </c>
      <c r="H38" s="39">
        <f t="shared" si="0"/>
        <v>18600</v>
      </c>
    </row>
    <row r="39" spans="1:8" ht="47.25" customHeight="1">
      <c r="A39" s="21" t="s">
        <v>45</v>
      </c>
      <c r="B39" s="17" t="s">
        <v>59</v>
      </c>
      <c r="C39" s="10" t="s">
        <v>13</v>
      </c>
      <c r="D39" s="27">
        <f>D40+D42</f>
        <v>95000</v>
      </c>
      <c r="E39" s="27">
        <f>E40+E42</f>
        <v>155000</v>
      </c>
      <c r="F39" s="27">
        <f>F40+F42</f>
        <v>250000</v>
      </c>
      <c r="G39" s="27">
        <f>G40+G42</f>
        <v>33000</v>
      </c>
      <c r="H39" s="39">
        <f t="shared" si="0"/>
        <v>283000</v>
      </c>
    </row>
    <row r="40" spans="1:8" ht="96.75" customHeight="1">
      <c r="A40" s="21" t="s">
        <v>60</v>
      </c>
      <c r="B40" s="17" t="s">
        <v>102</v>
      </c>
      <c r="C40" s="10" t="s">
        <v>14</v>
      </c>
      <c r="D40" s="27">
        <f>D41</f>
        <v>55000</v>
      </c>
      <c r="E40" s="27">
        <f>E41</f>
        <v>85000</v>
      </c>
      <c r="F40" s="27">
        <f>E40+D40</f>
        <v>140000</v>
      </c>
      <c r="G40" s="27">
        <f>G41</f>
        <v>28000</v>
      </c>
      <c r="H40" s="39">
        <f t="shared" si="0"/>
        <v>168000</v>
      </c>
    </row>
    <row r="41" spans="1:8" ht="50.25" customHeight="1">
      <c r="A41" s="21" t="s">
        <v>62</v>
      </c>
      <c r="B41" s="19" t="s">
        <v>61</v>
      </c>
      <c r="C41" s="10" t="s">
        <v>20</v>
      </c>
      <c r="D41" s="27">
        <v>55000</v>
      </c>
      <c r="E41" s="28">
        <v>85000</v>
      </c>
      <c r="F41" s="27">
        <f>E41+D41</f>
        <v>140000</v>
      </c>
      <c r="G41" s="39">
        <v>28000</v>
      </c>
      <c r="H41" s="39">
        <f t="shared" si="0"/>
        <v>168000</v>
      </c>
    </row>
    <row r="42" spans="1:8" ht="99" customHeight="1">
      <c r="A42" s="21" t="s">
        <v>86</v>
      </c>
      <c r="B42" s="19" t="s">
        <v>90</v>
      </c>
      <c r="C42" s="10" t="s">
        <v>103</v>
      </c>
      <c r="D42" s="27">
        <f>D43</f>
        <v>40000</v>
      </c>
      <c r="E42" s="27">
        <f>E43</f>
        <v>70000</v>
      </c>
      <c r="F42" s="27">
        <f>F43</f>
        <v>110000</v>
      </c>
      <c r="G42" s="27">
        <f>G43</f>
        <v>5000</v>
      </c>
      <c r="H42" s="39">
        <f t="shared" si="0"/>
        <v>115000</v>
      </c>
    </row>
    <row r="43" spans="1:8" ht="96.75" customHeight="1">
      <c r="A43" s="21" t="s">
        <v>91</v>
      </c>
      <c r="B43" s="19" t="s">
        <v>87</v>
      </c>
      <c r="C43" s="10" t="s">
        <v>85</v>
      </c>
      <c r="D43" s="27">
        <v>40000</v>
      </c>
      <c r="E43" s="28">
        <v>70000</v>
      </c>
      <c r="F43" s="27">
        <f>E43+D43</f>
        <v>110000</v>
      </c>
      <c r="G43" s="39">
        <v>5000</v>
      </c>
      <c r="H43" s="39">
        <f t="shared" si="0"/>
        <v>115000</v>
      </c>
    </row>
    <row r="44" spans="1:8" ht="27.75" customHeight="1">
      <c r="A44" s="20" t="s">
        <v>63</v>
      </c>
      <c r="B44" s="32" t="s">
        <v>64</v>
      </c>
      <c r="C44" s="9" t="s">
        <v>65</v>
      </c>
      <c r="D44" s="26">
        <f>D45+D54</f>
        <v>6749185</v>
      </c>
      <c r="E44" s="26">
        <f>E45+E54</f>
        <v>0</v>
      </c>
      <c r="F44" s="26">
        <f>F45+F54</f>
        <v>6749185</v>
      </c>
      <c r="G44" s="26">
        <f>G45+G54</f>
        <v>39596</v>
      </c>
      <c r="H44" s="40">
        <f t="shared" si="0"/>
        <v>6788781</v>
      </c>
    </row>
    <row r="45" spans="1:8" ht="48" customHeight="1">
      <c r="A45" s="21" t="s">
        <v>66</v>
      </c>
      <c r="B45" s="31" t="s">
        <v>92</v>
      </c>
      <c r="C45" s="29" t="s">
        <v>15</v>
      </c>
      <c r="D45" s="27">
        <f>D46+D48+D52</f>
        <v>6719185</v>
      </c>
      <c r="E45" s="27">
        <f>E46+E48+E52</f>
        <v>0</v>
      </c>
      <c r="F45" s="27">
        <f>F46+F48+F52</f>
        <v>6719185</v>
      </c>
      <c r="G45" s="27">
        <f>G46+G48+G52</f>
        <v>39596</v>
      </c>
      <c r="H45" s="39">
        <f t="shared" si="0"/>
        <v>6758781</v>
      </c>
    </row>
    <row r="46" spans="1:8" ht="32.25" customHeight="1">
      <c r="A46" s="21" t="s">
        <v>67</v>
      </c>
      <c r="B46" s="31" t="s">
        <v>68</v>
      </c>
      <c r="C46" s="30" t="s">
        <v>93</v>
      </c>
      <c r="D46" s="27">
        <f>D47</f>
        <v>5038800</v>
      </c>
      <c r="E46" s="27">
        <f>E47</f>
        <v>0</v>
      </c>
      <c r="F46" s="27">
        <f>F47</f>
        <v>5038800</v>
      </c>
      <c r="G46" s="27">
        <f>G47</f>
        <v>0</v>
      </c>
      <c r="H46" s="39">
        <f t="shared" si="0"/>
        <v>5038800</v>
      </c>
    </row>
    <row r="47" spans="1:8" ht="33" customHeight="1">
      <c r="A47" s="21" t="s">
        <v>69</v>
      </c>
      <c r="B47" s="31" t="s">
        <v>70</v>
      </c>
      <c r="C47" s="29" t="s">
        <v>94</v>
      </c>
      <c r="D47" s="27">
        <v>5038800</v>
      </c>
      <c r="E47" s="28"/>
      <c r="F47" s="27">
        <f>E47+D47</f>
        <v>5038800</v>
      </c>
      <c r="G47" s="39">
        <v>0</v>
      </c>
      <c r="H47" s="39">
        <f t="shared" si="0"/>
        <v>5038800</v>
      </c>
    </row>
    <row r="48" spans="1:8" ht="33.75" customHeight="1">
      <c r="A48" s="21" t="s">
        <v>71</v>
      </c>
      <c r="B48" s="31" t="s">
        <v>104</v>
      </c>
      <c r="C48" s="30" t="s">
        <v>95</v>
      </c>
      <c r="D48" s="27">
        <f>D49+D50+D51</f>
        <v>451485</v>
      </c>
      <c r="E48" s="27">
        <f>E49+E50+E51</f>
        <v>0</v>
      </c>
      <c r="F48" s="27">
        <f>F49+F50+F51</f>
        <v>451485</v>
      </c>
      <c r="G48" s="27">
        <f>G49+G50+G51</f>
        <v>39596</v>
      </c>
      <c r="H48" s="39">
        <f t="shared" si="0"/>
        <v>491081</v>
      </c>
    </row>
    <row r="49" spans="1:8" ht="33.75" customHeight="1">
      <c r="A49" s="21" t="s">
        <v>72</v>
      </c>
      <c r="B49" s="31" t="s">
        <v>118</v>
      </c>
      <c r="C49" s="30" t="s">
        <v>120</v>
      </c>
      <c r="D49" s="27">
        <v>1185</v>
      </c>
      <c r="E49" s="27"/>
      <c r="F49" s="27">
        <f>E49+D49</f>
        <v>1185</v>
      </c>
      <c r="G49" s="39">
        <v>0</v>
      </c>
      <c r="H49" s="39">
        <f t="shared" si="0"/>
        <v>1185</v>
      </c>
    </row>
    <row r="50" spans="1:8" ht="48" customHeight="1">
      <c r="A50" s="21" t="s">
        <v>74</v>
      </c>
      <c r="B50" s="31" t="s">
        <v>75</v>
      </c>
      <c r="C50" s="29" t="s">
        <v>97</v>
      </c>
      <c r="D50" s="27">
        <v>435500</v>
      </c>
      <c r="E50" s="27"/>
      <c r="F50" s="27">
        <f>E50+D50</f>
        <v>435500</v>
      </c>
      <c r="G50" s="39">
        <v>39596</v>
      </c>
      <c r="H50" s="39">
        <f t="shared" si="0"/>
        <v>475096</v>
      </c>
    </row>
    <row r="51" spans="1:8" ht="47.25" customHeight="1">
      <c r="A51" s="21" t="s">
        <v>119</v>
      </c>
      <c r="B51" s="31" t="s">
        <v>73</v>
      </c>
      <c r="C51" s="30" t="s">
        <v>96</v>
      </c>
      <c r="D51" s="27">
        <v>14800</v>
      </c>
      <c r="E51" s="28"/>
      <c r="F51" s="27">
        <f>E51+D51</f>
        <v>14800</v>
      </c>
      <c r="G51" s="39">
        <v>0</v>
      </c>
      <c r="H51" s="39">
        <f t="shared" si="0"/>
        <v>14800</v>
      </c>
    </row>
    <row r="52" spans="1:8" ht="21.75" customHeight="1">
      <c r="A52" s="21" t="s">
        <v>76</v>
      </c>
      <c r="B52" s="24" t="s">
        <v>77</v>
      </c>
      <c r="C52" s="22" t="s">
        <v>98</v>
      </c>
      <c r="D52" s="27">
        <f>D53</f>
        <v>1228900</v>
      </c>
      <c r="E52" s="27">
        <f>E53</f>
        <v>0</v>
      </c>
      <c r="F52" s="27">
        <f>F53</f>
        <v>1228900</v>
      </c>
      <c r="G52" s="27">
        <f>G53</f>
        <v>0</v>
      </c>
      <c r="H52" s="39">
        <f t="shared" si="0"/>
        <v>1228900</v>
      </c>
    </row>
    <row r="53" spans="1:8" ht="34.5" customHeight="1">
      <c r="A53" s="21" t="s">
        <v>78</v>
      </c>
      <c r="B53" s="25" t="s">
        <v>80</v>
      </c>
      <c r="C53" s="22" t="s">
        <v>99</v>
      </c>
      <c r="D53" s="27">
        <f>1103800+125100</f>
        <v>1228900</v>
      </c>
      <c r="E53" s="27"/>
      <c r="F53" s="27">
        <f>E53+D53</f>
        <v>1228900</v>
      </c>
      <c r="G53" s="39">
        <v>0</v>
      </c>
      <c r="H53" s="39">
        <f t="shared" si="0"/>
        <v>1228900</v>
      </c>
    </row>
    <row r="54" spans="1:8" ht="19.5" customHeight="1">
      <c r="A54" s="21" t="s">
        <v>124</v>
      </c>
      <c r="B54" s="19" t="s">
        <v>121</v>
      </c>
      <c r="C54" s="11" t="s">
        <v>122</v>
      </c>
      <c r="D54" s="27">
        <f>D55</f>
        <v>30000</v>
      </c>
      <c r="E54" s="27">
        <f>E55</f>
        <v>0</v>
      </c>
      <c r="F54" s="27">
        <f>F55</f>
        <v>30000</v>
      </c>
      <c r="G54" s="27">
        <f>G55</f>
        <v>0</v>
      </c>
      <c r="H54" s="39">
        <f t="shared" si="0"/>
        <v>30000</v>
      </c>
    </row>
    <row r="55" spans="1:8" ht="49.5" customHeight="1">
      <c r="A55" s="21" t="s">
        <v>125</v>
      </c>
      <c r="B55" s="19" t="s">
        <v>126</v>
      </c>
      <c r="C55" s="11" t="s">
        <v>123</v>
      </c>
      <c r="D55" s="27">
        <v>30000</v>
      </c>
      <c r="E55" s="27"/>
      <c r="F55" s="27">
        <v>30000</v>
      </c>
      <c r="G55" s="39">
        <v>0</v>
      </c>
      <c r="H55" s="39">
        <f t="shared" si="0"/>
        <v>30000</v>
      </c>
    </row>
    <row r="56" spans="1:8" ht="15.75" customHeight="1">
      <c r="A56" s="21"/>
      <c r="B56" s="23" t="s">
        <v>79</v>
      </c>
      <c r="C56" s="12"/>
      <c r="D56" s="34">
        <f>D44+D18</f>
        <v>21240185</v>
      </c>
      <c r="E56" s="34">
        <f>E44+E18</f>
        <v>155000</v>
      </c>
      <c r="F56" s="34">
        <f>F44+F18</f>
        <v>21395185</v>
      </c>
      <c r="G56" s="34">
        <f>G44+G18</f>
        <v>-32613.390000000014</v>
      </c>
      <c r="H56" s="40">
        <f t="shared" si="0"/>
        <v>21362571.61</v>
      </c>
    </row>
    <row r="57" spans="2:6" ht="15.75" customHeight="1">
      <c r="B57" s="7"/>
      <c r="C57" s="2"/>
      <c r="D57" s="2"/>
      <c r="E57" s="2"/>
      <c r="F57" s="2"/>
    </row>
    <row r="58" spans="2:6" ht="15.75" customHeight="1">
      <c r="B58" s="49" t="s">
        <v>2</v>
      </c>
      <c r="C58" s="49"/>
      <c r="D58" s="49"/>
      <c r="E58" s="49"/>
      <c r="F58" s="49"/>
    </row>
    <row r="59" spans="2:6" ht="11.25" customHeight="1">
      <c r="B59" s="7"/>
      <c r="C59" s="2"/>
      <c r="D59" s="2"/>
      <c r="E59" s="2"/>
      <c r="F59" s="2"/>
    </row>
    <row r="60" spans="2:6" ht="11.25" customHeight="1">
      <c r="B60" s="7"/>
      <c r="C60" s="2"/>
      <c r="D60" s="2"/>
      <c r="E60" s="2"/>
      <c r="F60" s="2"/>
    </row>
  </sheetData>
  <sheetProtection/>
  <mergeCells count="18">
    <mergeCell ref="H15:H16"/>
    <mergeCell ref="C3:F3"/>
    <mergeCell ref="A15:A16"/>
    <mergeCell ref="B58:F58"/>
    <mergeCell ref="C1:F1"/>
    <mergeCell ref="C2:F2"/>
    <mergeCell ref="C4:F4"/>
    <mergeCell ref="B11:F11"/>
    <mergeCell ref="C6:F6"/>
    <mergeCell ref="C7:F7"/>
    <mergeCell ref="C8:F8"/>
    <mergeCell ref="C9:F9"/>
    <mergeCell ref="B12:F12"/>
    <mergeCell ref="D15:D16"/>
    <mergeCell ref="G15:G16"/>
    <mergeCell ref="B15:B16"/>
    <mergeCell ref="C15:C16"/>
    <mergeCell ref="F15:F16"/>
  </mergeCells>
  <printOptions/>
  <pageMargins left="0.7874015748031497" right="0.3937007874015748" top="0.7874015748031497" bottom="0.7874015748031497" header="0.5905511811023623" footer="0.7086614173228347"/>
  <pageSetup fitToHeight="0" fitToWidth="1" horizontalDpi="600" verticalDpi="600" orientation="portrait" paperSize="9" scale="82" r:id="rId3"/>
  <headerFooter differentFirst="1" alignWithMargins="0">
    <oddHeader>&amp;C&amp;P</oddHeader>
  </headerFooter>
  <rowBreaks count="1" manualBreakCount="1">
    <brk id="26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2019-12-11T11:48:24Z</cp:lastPrinted>
  <dcterms:created xsi:type="dcterms:W3CDTF">2008-10-23T07:29:54Z</dcterms:created>
  <dcterms:modified xsi:type="dcterms:W3CDTF">2019-12-11T11:48:27Z</dcterms:modified>
  <cp:category/>
  <cp:version/>
  <cp:contentType/>
  <cp:contentStatus/>
</cp:coreProperties>
</file>